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c3887684911ee4/substack/survey results/"/>
    </mc:Choice>
  </mc:AlternateContent>
  <xr:revisionPtr revIDLastSave="14" documentId="8_{12EB860A-ABDB-42D5-A496-7825E0E615B2}" xr6:coauthVersionLast="47" xr6:coauthVersionMax="47" xr10:uidLastSave="{8FC4E76C-1AAE-4C98-8BC7-A688AE5493C1}"/>
  <bookViews>
    <workbookView xWindow="-96" yWindow="-96" windowWidth="23232" windowHeight="12432" xr2:uid="{B1B8D250-35F2-4B66-ACCF-AD218867FA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1" l="1"/>
  <c r="R2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" i="1"/>
  <c r="P6" i="1"/>
  <c r="P20" i="1"/>
  <c r="P23" i="1"/>
  <c r="P10" i="1"/>
  <c r="P25" i="1"/>
  <c r="P2" i="1"/>
  <c r="P3" i="1"/>
  <c r="P12" i="1"/>
  <c r="P17" i="1"/>
  <c r="P8" i="1"/>
  <c r="P11" i="1"/>
  <c r="P14" i="1"/>
  <c r="P9" i="1"/>
  <c r="P29" i="1"/>
  <c r="P22" i="1"/>
  <c r="P15" i="1"/>
  <c r="P16" i="1"/>
  <c r="P21" i="1"/>
  <c r="P24" i="1"/>
  <c r="P27" i="1"/>
  <c r="P18" i="1"/>
  <c r="P7" i="1"/>
  <c r="P5" i="1"/>
  <c r="P28" i="1"/>
  <c r="P19" i="1"/>
  <c r="P13" i="1"/>
  <c r="P26" i="1"/>
  <c r="P4" i="1"/>
</calcChain>
</file>

<file path=xl/sharedStrings.xml><?xml version="1.0" encoding="utf-8"?>
<sst xmlns="http://schemas.openxmlformats.org/spreadsheetml/2006/main" count="45" uniqueCount="44">
  <si>
    <t>(Empty)</t>
  </si>
  <si>
    <t>Don't remember at all</t>
  </si>
  <si>
    <t>Less than 24 hours</t>
  </si>
  <si>
    <t>Within 1 week</t>
  </si>
  <si>
    <t>Within 2 weeks</t>
  </si>
  <si>
    <t>Within 3 weeks</t>
  </si>
  <si>
    <t>Within 1 month</t>
  </si>
  <si>
    <t>Within 2 months</t>
  </si>
  <si>
    <t>Within 3 months</t>
  </si>
  <si>
    <t>Between 3 months and 6 months</t>
  </si>
  <si>
    <t>Between 6 months and 1 year</t>
  </si>
  <si>
    <t>More than 1 year from most recent shot</t>
  </si>
  <si>
    <t>Total</t>
  </si>
  <si>
    <t>ACUTE ROTATOR CUFF OR ACUTE BICEPS TENDINOPATHY</t>
  </si>
  <si>
    <t>ADHESIVE CAPSULITIS aka "frozen shoulder"</t>
  </si>
  <si>
    <t>AXILLARY OR RADIAL NERVE INJURY</t>
  </si>
  <si>
    <t>BELL’S PALSY</t>
  </si>
  <si>
    <t>BONE INJURY (not caused by trauma)</t>
  </si>
  <si>
    <t>CAPILLARY LEAK SYNDROME</t>
  </si>
  <si>
    <t>CHRONIC HEADACHE</t>
  </si>
  <si>
    <t>CHRONIC INFLAMMATORY DEMYELINATING POLYNEUROPATHY</t>
  </si>
  <si>
    <t>CHRONIC ROTATOR CUFF DISEASE</t>
  </si>
  <si>
    <t>COMPLEX REGIONAL PAIN SYNDROME (CRPS)</t>
  </si>
  <si>
    <t>DEEP VEIN THROMBOSIS (DVT), PULMONARY EMBOLISM (PE), OR VENOUS THROMBOEMBOLISM (VTE)</t>
  </si>
  <si>
    <t>Female Infertility</t>
  </si>
  <si>
    <t>GUILLAIN-BARRÉ SYNDROME</t>
  </si>
  <si>
    <t>HEMORRHAGIC STROKE (rupture of blood vessel)</t>
  </si>
  <si>
    <t>IMMUNE THROMBOCYTOPENIC PURPURA (ITP)</t>
  </si>
  <si>
    <t>ISCHEMIC STROKE (caused by blood clot)</t>
  </si>
  <si>
    <t>Heart attack (aka myocardial infarction)</t>
  </si>
  <si>
    <t>Myocarditis</t>
  </si>
  <si>
    <t>PARSONAGE-TURNER SYNDROME (PTS): sudden onset shoulder, arm pain</t>
  </si>
  <si>
    <t>Pericarditis</t>
  </si>
  <si>
    <t>POTS (POSTURAL ORTHOSTATIC TACHYCARDIA SYNDROME)</t>
  </si>
  <si>
    <t>SENSORINEURAL HEARING LOSS</t>
  </si>
  <si>
    <t>SEPTIC ARTHRITIS (infection of the joint)</t>
  </si>
  <si>
    <t>SUBACROMIAL/SUBDELTOID BURSITIS (shoulder pain)</t>
  </si>
  <si>
    <t>Sudden Death</t>
  </si>
  <si>
    <t>THROMBOSIS WITH THROMBOCYTOPENIA SYNDROME (TTS): blood clots and low platelets</t>
  </si>
  <si>
    <t>TINNITUS (ringing in ears)</t>
  </si>
  <si>
    <t>TRANSVERSE MYELITIS (inflammation of spinal cord)</t>
  </si>
  <si>
    <t>week 1/2 ratio</t>
  </si>
  <si>
    <t>month 1/2 ratio</t>
  </si>
  <si>
    <t>week 2/4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</si>
</sst>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8D28-54D3-4B9D-BE8F-85904C761FE4}">
  <dimension ref="A1:R30"/>
  <sheetViews>
    <sheetView tabSelected="1" topLeftCell="B1" workbookViewId="0">
      <pane ySplit="1" topLeftCell="A2" activePane="bottomLeft" state="frozen"/>
      <selection pane="bottomLeft" activeCell="A18" sqref="A18"/>
    </sheetView>
  </sheetViews>
  <sheetFormatPr defaultRowHeight="14.4" x14ac:dyDescent="0.55000000000000004"/>
  <cols>
    <col min="1" max="1" width="81.20703125" customWidth="1"/>
    <col min="16" max="16" width="8.83984375" style="3"/>
  </cols>
  <sheetData>
    <row r="1" spans="1:18" ht="41.4" customHeight="1" x14ac:dyDescent="0.55000000000000004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P1" s="2" t="s">
        <v>41</v>
      </c>
      <c r="Q1" s="1" t="s">
        <v>43</v>
      </c>
      <c r="R1" s="1" t="s">
        <v>42</v>
      </c>
    </row>
    <row r="2" spans="1:18" ht="15" customHeight="1" x14ac:dyDescent="0.55000000000000004">
      <c r="A2" s="1" t="s">
        <v>35</v>
      </c>
      <c r="B2" s="1"/>
      <c r="C2" s="1"/>
      <c r="D2" s="1">
        <v>3</v>
      </c>
      <c r="E2" s="1">
        <v>3</v>
      </c>
      <c r="F2" s="1"/>
      <c r="G2" s="1">
        <v>1</v>
      </c>
      <c r="H2" s="1"/>
      <c r="I2" s="1"/>
      <c r="J2" s="1">
        <v>2</v>
      </c>
      <c r="K2" s="1"/>
      <c r="L2" s="1">
        <v>2</v>
      </c>
      <c r="M2" s="1"/>
      <c r="N2" s="1">
        <v>11</v>
      </c>
      <c r="P2" s="3">
        <f>(D2+E2)/(F2+0.1)</f>
        <v>60</v>
      </c>
      <c r="Q2" s="3">
        <f t="shared" ref="Q2" si="0">SUM(D2:F2)/(0.1+SUM(G2:H2))</f>
        <v>5.4545454545454541</v>
      </c>
      <c r="R2" s="3">
        <f>SUM(D2:H2)/(I2+0.1)</f>
        <v>70</v>
      </c>
    </row>
    <row r="3" spans="1:18" ht="15" customHeight="1" x14ac:dyDescent="0.55000000000000004">
      <c r="A3" s="1" t="s">
        <v>34</v>
      </c>
      <c r="B3" s="1"/>
      <c r="C3" s="1">
        <v>1</v>
      </c>
      <c r="D3" s="1">
        <v>1</v>
      </c>
      <c r="E3" s="1">
        <v>4</v>
      </c>
      <c r="F3" s="1"/>
      <c r="G3" s="1"/>
      <c r="H3" s="1"/>
      <c r="I3" s="1">
        <v>1</v>
      </c>
      <c r="J3" s="1">
        <v>2</v>
      </c>
      <c r="K3" s="1">
        <v>3</v>
      </c>
      <c r="L3" s="1">
        <v>1</v>
      </c>
      <c r="M3" s="1">
        <v>1</v>
      </c>
      <c r="N3" s="1">
        <v>14</v>
      </c>
      <c r="P3" s="3">
        <f>(D3+E3)/(F3+0.1)</f>
        <v>50</v>
      </c>
      <c r="Q3" s="3">
        <f>SUM(D3:F3)/(0.1+SUM(G3:H3))</f>
        <v>50</v>
      </c>
      <c r="R3" s="3">
        <f>SUM(D3:H3)/(I3+0.1)</f>
        <v>4.545454545454545</v>
      </c>
    </row>
    <row r="4" spans="1:18" ht="15" customHeight="1" x14ac:dyDescent="0.55000000000000004">
      <c r="A4" s="1" t="s">
        <v>13</v>
      </c>
      <c r="B4" s="1"/>
      <c r="C4" s="1"/>
      <c r="D4" s="1">
        <v>1</v>
      </c>
      <c r="E4" s="1">
        <v>3</v>
      </c>
      <c r="F4" s="1"/>
      <c r="G4" s="1"/>
      <c r="H4" s="1">
        <v>1</v>
      </c>
      <c r="I4" s="1"/>
      <c r="J4" s="1"/>
      <c r="K4" s="1"/>
      <c r="L4" s="1">
        <v>4</v>
      </c>
      <c r="M4" s="1">
        <v>3</v>
      </c>
      <c r="N4" s="1">
        <v>12</v>
      </c>
      <c r="P4" s="3">
        <f>(D4+E4)/(F4+0.1)</f>
        <v>40</v>
      </c>
      <c r="Q4" s="3">
        <f t="shared" ref="Q4:Q29" si="1">SUM(D4:F4)/(0.1+SUM(G4:H4))</f>
        <v>3.6363636363636362</v>
      </c>
      <c r="R4" s="3">
        <f>SUM(D4:H4)/(I4+0.1)</f>
        <v>50</v>
      </c>
    </row>
    <row r="5" spans="1:18" ht="15" customHeight="1" x14ac:dyDescent="0.55000000000000004">
      <c r="A5" s="1" t="s">
        <v>18</v>
      </c>
      <c r="B5" s="1"/>
      <c r="C5" s="1"/>
      <c r="D5" s="1">
        <v>1</v>
      </c>
      <c r="E5" s="1">
        <v>3</v>
      </c>
      <c r="F5" s="1"/>
      <c r="G5" s="1"/>
      <c r="H5" s="1">
        <v>1</v>
      </c>
      <c r="I5" s="1"/>
      <c r="J5" s="1">
        <v>1</v>
      </c>
      <c r="K5" s="1">
        <v>1</v>
      </c>
      <c r="L5" s="1"/>
      <c r="M5" s="1"/>
      <c r="N5" s="1">
        <v>7</v>
      </c>
      <c r="P5" s="3">
        <f>(D5+E5)/(F5+0.1)</f>
        <v>40</v>
      </c>
      <c r="Q5" s="3">
        <f t="shared" si="1"/>
        <v>3.6363636363636362</v>
      </c>
      <c r="R5" s="3">
        <f>SUM(D5:H5)/(I5+0.1)</f>
        <v>50</v>
      </c>
    </row>
    <row r="6" spans="1:18" ht="15" customHeight="1" x14ac:dyDescent="0.55000000000000004">
      <c r="A6" s="1" t="s">
        <v>40</v>
      </c>
      <c r="B6" s="1"/>
      <c r="C6" s="1"/>
      <c r="D6" s="1">
        <v>1</v>
      </c>
      <c r="E6" s="1">
        <v>2</v>
      </c>
      <c r="F6" s="1"/>
      <c r="G6" s="1"/>
      <c r="H6" s="1">
        <v>3</v>
      </c>
      <c r="I6" s="1">
        <v>2</v>
      </c>
      <c r="J6" s="1">
        <v>1</v>
      </c>
      <c r="K6" s="1">
        <v>2</v>
      </c>
      <c r="L6" s="1">
        <v>2</v>
      </c>
      <c r="M6" s="1"/>
      <c r="N6" s="1">
        <v>13</v>
      </c>
      <c r="P6" s="3">
        <f>(D6+E6)/(F6+0.1)</f>
        <v>30</v>
      </c>
      <c r="Q6" s="3">
        <f t="shared" si="1"/>
        <v>0.96774193548387089</v>
      </c>
      <c r="R6" s="3">
        <f>SUM(D6:H6)/(I6+0.1)</f>
        <v>2.8571428571428572</v>
      </c>
    </row>
    <row r="7" spans="1:18" ht="15" customHeight="1" x14ac:dyDescent="0.55000000000000004">
      <c r="A7" s="1" t="s">
        <v>19</v>
      </c>
      <c r="B7" s="1"/>
      <c r="C7" s="1">
        <v>1</v>
      </c>
      <c r="D7" s="1">
        <v>10</v>
      </c>
      <c r="E7" s="1">
        <v>10</v>
      </c>
      <c r="F7" s="1">
        <v>3</v>
      </c>
      <c r="G7" s="1">
        <v>1</v>
      </c>
      <c r="H7" s="1">
        <v>3</v>
      </c>
      <c r="I7" s="1">
        <v>1</v>
      </c>
      <c r="J7" s="1">
        <v>1</v>
      </c>
      <c r="K7" s="1"/>
      <c r="L7" s="1">
        <v>2</v>
      </c>
      <c r="M7" s="1">
        <v>3</v>
      </c>
      <c r="N7" s="1">
        <v>35</v>
      </c>
      <c r="P7" s="3">
        <f>(D7+E7)/(F7+0.1)</f>
        <v>6.4516129032258061</v>
      </c>
      <c r="Q7" s="3">
        <f t="shared" si="1"/>
        <v>5.6097560975609762</v>
      </c>
      <c r="R7" s="3">
        <f>SUM(D7:H7)/(I7+0.1)</f>
        <v>24.545454545454543</v>
      </c>
    </row>
    <row r="8" spans="1:18" ht="15" customHeight="1" x14ac:dyDescent="0.55000000000000004">
      <c r="A8" s="1" t="s">
        <v>31</v>
      </c>
      <c r="B8" s="1"/>
      <c r="C8" s="1"/>
      <c r="D8" s="1">
        <v>3</v>
      </c>
      <c r="E8" s="1">
        <v>3</v>
      </c>
      <c r="F8" s="1">
        <v>1</v>
      </c>
      <c r="G8" s="1">
        <v>1</v>
      </c>
      <c r="H8" s="1">
        <v>1</v>
      </c>
      <c r="I8" s="1">
        <v>1</v>
      </c>
      <c r="J8" s="1"/>
      <c r="K8" s="1"/>
      <c r="L8" s="1"/>
      <c r="M8" s="1"/>
      <c r="N8" s="1">
        <v>10</v>
      </c>
      <c r="P8" s="3">
        <f>(D8+E8)/(F8+0.1)</f>
        <v>5.4545454545454541</v>
      </c>
      <c r="Q8" s="3">
        <f t="shared" si="1"/>
        <v>3.333333333333333</v>
      </c>
      <c r="R8" s="3">
        <f>SUM(D8:H8)/(I8+0.1)</f>
        <v>8.1818181818181817</v>
      </c>
    </row>
    <row r="9" spans="1:18" ht="15" customHeight="1" x14ac:dyDescent="0.55000000000000004">
      <c r="A9" s="1" t="s">
        <v>28</v>
      </c>
      <c r="B9" s="1"/>
      <c r="C9" s="1">
        <v>3</v>
      </c>
      <c r="D9" s="1">
        <v>12</v>
      </c>
      <c r="E9" s="1">
        <v>18</v>
      </c>
      <c r="F9" s="1">
        <v>6</v>
      </c>
      <c r="G9" s="1">
        <v>2</v>
      </c>
      <c r="H9" s="1">
        <v>11</v>
      </c>
      <c r="I9" s="1">
        <v>13</v>
      </c>
      <c r="J9" s="1">
        <v>7</v>
      </c>
      <c r="K9" s="1">
        <v>12</v>
      </c>
      <c r="L9" s="1">
        <v>11</v>
      </c>
      <c r="M9" s="1">
        <v>2</v>
      </c>
      <c r="N9" s="1">
        <v>97</v>
      </c>
      <c r="P9" s="3">
        <f>(D9+E9)/(F9+0.1)</f>
        <v>4.918032786885246</v>
      </c>
      <c r="Q9" s="3">
        <f t="shared" si="1"/>
        <v>2.7480916030534353</v>
      </c>
      <c r="R9" s="3">
        <f>SUM(D9:H9)/(I9+0.1)</f>
        <v>3.7404580152671758</v>
      </c>
    </row>
    <row r="10" spans="1:18" ht="15" customHeight="1" x14ac:dyDescent="0.55000000000000004">
      <c r="A10" s="1" t="s">
        <v>37</v>
      </c>
      <c r="B10" s="1"/>
      <c r="C10" s="1">
        <v>13</v>
      </c>
      <c r="D10" s="1">
        <v>30</v>
      </c>
      <c r="E10" s="1">
        <v>44</v>
      </c>
      <c r="F10" s="1">
        <v>15</v>
      </c>
      <c r="G10" s="1">
        <v>6</v>
      </c>
      <c r="H10" s="1">
        <v>12</v>
      </c>
      <c r="I10" s="1">
        <v>6</v>
      </c>
      <c r="J10" s="1">
        <v>11</v>
      </c>
      <c r="K10" s="1">
        <v>16</v>
      </c>
      <c r="L10" s="1">
        <v>14</v>
      </c>
      <c r="M10" s="1">
        <v>8</v>
      </c>
      <c r="N10" s="1">
        <v>175</v>
      </c>
      <c r="P10" s="3">
        <f>(D10+E10)/(F10+0.1)</f>
        <v>4.9006622516556293</v>
      </c>
      <c r="Q10" s="3">
        <f t="shared" si="1"/>
        <v>4.9171270718232041</v>
      </c>
      <c r="R10" s="3">
        <f>SUM(D10:H10)/(I10+0.1)</f>
        <v>17.540983606557379</v>
      </c>
    </row>
    <row r="11" spans="1:18" ht="15" customHeight="1" x14ac:dyDescent="0.55000000000000004">
      <c r="A11" s="1" t="s">
        <v>30</v>
      </c>
      <c r="B11" s="1"/>
      <c r="C11" s="1">
        <v>7</v>
      </c>
      <c r="D11" s="1">
        <v>29</v>
      </c>
      <c r="E11" s="1">
        <v>23</v>
      </c>
      <c r="F11" s="1">
        <v>16</v>
      </c>
      <c r="G11" s="1">
        <v>11</v>
      </c>
      <c r="H11" s="1">
        <v>18</v>
      </c>
      <c r="I11" s="1">
        <v>6</v>
      </c>
      <c r="J11" s="1">
        <v>5</v>
      </c>
      <c r="K11" s="1">
        <v>7</v>
      </c>
      <c r="L11" s="1">
        <v>13</v>
      </c>
      <c r="M11" s="1">
        <v>9</v>
      </c>
      <c r="N11" s="1">
        <v>144</v>
      </c>
      <c r="P11" s="3">
        <f>(D11+E11)/(F11+0.1)</f>
        <v>3.2298136645962732</v>
      </c>
      <c r="Q11" s="3">
        <f t="shared" si="1"/>
        <v>2.3367697594501715</v>
      </c>
      <c r="R11" s="3">
        <f>SUM(D11:H11)/(I11+0.1)</f>
        <v>15.901639344262296</v>
      </c>
    </row>
    <row r="12" spans="1:18" ht="15" customHeight="1" x14ac:dyDescent="0.55000000000000004">
      <c r="A12" s="1" t="s">
        <v>33</v>
      </c>
      <c r="B12" s="1"/>
      <c r="C12" s="1">
        <v>1</v>
      </c>
      <c r="D12" s="1">
        <v>8</v>
      </c>
      <c r="E12" s="1">
        <v>11</v>
      </c>
      <c r="F12" s="1">
        <v>6</v>
      </c>
      <c r="G12" s="1">
        <v>5</v>
      </c>
      <c r="H12" s="1">
        <v>5</v>
      </c>
      <c r="I12" s="1">
        <v>2</v>
      </c>
      <c r="J12" s="1">
        <v>4</v>
      </c>
      <c r="K12" s="1">
        <v>5</v>
      </c>
      <c r="L12" s="1">
        <v>6</v>
      </c>
      <c r="M12" s="1">
        <v>1</v>
      </c>
      <c r="N12" s="1">
        <v>54</v>
      </c>
      <c r="P12" s="3">
        <f>(D12+E12)/(F12+0.1)</f>
        <v>3.1147540983606561</v>
      </c>
      <c r="Q12" s="3">
        <f t="shared" si="1"/>
        <v>2.4752475247524752</v>
      </c>
      <c r="R12" s="3">
        <f>SUM(D12:H12)/(I12+0.1)</f>
        <v>16.666666666666664</v>
      </c>
    </row>
    <row r="13" spans="1:18" ht="15" customHeight="1" x14ac:dyDescent="0.55000000000000004">
      <c r="A13" s="1" t="s">
        <v>15</v>
      </c>
      <c r="B13" s="1"/>
      <c r="C13" s="1">
        <v>1</v>
      </c>
      <c r="D13" s="1">
        <v>2</v>
      </c>
      <c r="E13" s="1">
        <v>4</v>
      </c>
      <c r="F13" s="1">
        <v>2</v>
      </c>
      <c r="G13" s="1"/>
      <c r="H13" s="1">
        <v>1</v>
      </c>
      <c r="I13" s="1">
        <v>3</v>
      </c>
      <c r="J13" s="1">
        <v>1</v>
      </c>
      <c r="K13" s="1">
        <v>2</v>
      </c>
      <c r="L13" s="1">
        <v>3</v>
      </c>
      <c r="M13" s="1">
        <v>1</v>
      </c>
      <c r="N13" s="1">
        <v>20</v>
      </c>
      <c r="P13" s="3">
        <f>(D13+E13)/(F13+0.1)</f>
        <v>2.8571428571428572</v>
      </c>
      <c r="Q13" s="3">
        <f t="shared" si="1"/>
        <v>7.2727272727272725</v>
      </c>
      <c r="R13" s="3">
        <f>SUM(D13:H13)/(I13+0.1)</f>
        <v>2.903225806451613</v>
      </c>
    </row>
    <row r="14" spans="1:18" ht="15" customHeight="1" x14ac:dyDescent="0.55000000000000004">
      <c r="A14" s="1" t="s">
        <v>29</v>
      </c>
      <c r="B14" s="1"/>
      <c r="C14" s="1">
        <v>3</v>
      </c>
      <c r="D14" s="1">
        <v>14</v>
      </c>
      <c r="E14" s="1">
        <v>5</v>
      </c>
      <c r="F14" s="1">
        <v>7</v>
      </c>
      <c r="G14" s="1">
        <v>5</v>
      </c>
      <c r="H14" s="1">
        <v>3</v>
      </c>
      <c r="I14" s="1">
        <v>6</v>
      </c>
      <c r="J14" s="1">
        <v>7</v>
      </c>
      <c r="K14" s="1">
        <v>12</v>
      </c>
      <c r="L14" s="1">
        <v>13</v>
      </c>
      <c r="M14" s="1">
        <v>5</v>
      </c>
      <c r="N14" s="1">
        <v>80</v>
      </c>
      <c r="P14" s="3">
        <f>(D14+E14)/(F14+0.1)</f>
        <v>2.676056338028169</v>
      </c>
      <c r="Q14" s="3">
        <f t="shared" si="1"/>
        <v>3.2098765432098766</v>
      </c>
      <c r="R14" s="3">
        <f>SUM(D14:H14)/(I14+0.1)</f>
        <v>5.5737704918032787</v>
      </c>
    </row>
    <row r="15" spans="1:18" ht="15" customHeight="1" x14ac:dyDescent="0.55000000000000004">
      <c r="A15" s="1" t="s">
        <v>25</v>
      </c>
      <c r="B15" s="1">
        <v>1</v>
      </c>
      <c r="C15" s="1">
        <v>2</v>
      </c>
      <c r="D15" s="1">
        <v>7</v>
      </c>
      <c r="E15" s="1">
        <v>6</v>
      </c>
      <c r="F15" s="1">
        <v>5</v>
      </c>
      <c r="G15" s="1">
        <v>2</v>
      </c>
      <c r="H15" s="1">
        <v>3</v>
      </c>
      <c r="I15" s="1">
        <v>1</v>
      </c>
      <c r="J15" s="1">
        <v>2</v>
      </c>
      <c r="K15" s="1">
        <v>4</v>
      </c>
      <c r="L15" s="1"/>
      <c r="M15" s="1">
        <v>1</v>
      </c>
      <c r="N15" s="1">
        <v>34</v>
      </c>
      <c r="P15" s="3">
        <f>(D15+E15)/(F15+0.1)</f>
        <v>2.5490196078431375</v>
      </c>
      <c r="Q15" s="3">
        <f t="shared" si="1"/>
        <v>3.5294117647058827</v>
      </c>
      <c r="R15" s="3">
        <f>SUM(D15:H15)/(I15+0.1)</f>
        <v>20.909090909090907</v>
      </c>
    </row>
    <row r="16" spans="1:18" ht="15" customHeight="1" x14ac:dyDescent="0.55000000000000004">
      <c r="A16" s="1" t="s">
        <v>24</v>
      </c>
      <c r="B16" s="1"/>
      <c r="C16" s="1">
        <v>1</v>
      </c>
      <c r="D16" s="1">
        <v>2</v>
      </c>
      <c r="E16" s="1">
        <v>3</v>
      </c>
      <c r="F16" s="1">
        <v>2</v>
      </c>
      <c r="G16" s="1">
        <v>1</v>
      </c>
      <c r="H16" s="1">
        <v>5</v>
      </c>
      <c r="I16" s="1">
        <v>2</v>
      </c>
      <c r="J16" s="1">
        <v>1</v>
      </c>
      <c r="K16" s="1">
        <v>1</v>
      </c>
      <c r="L16" s="1">
        <v>5</v>
      </c>
      <c r="M16" s="1">
        <v>4</v>
      </c>
      <c r="N16" s="1">
        <v>27</v>
      </c>
      <c r="P16" s="3">
        <f>(D16+E16)/(F16+0.1)</f>
        <v>2.3809523809523809</v>
      </c>
      <c r="Q16" s="3">
        <f t="shared" si="1"/>
        <v>1.1475409836065575</v>
      </c>
      <c r="R16" s="3">
        <f>SUM(D16:H16)/(I16+0.1)</f>
        <v>6.1904761904761898</v>
      </c>
    </row>
    <row r="17" spans="1:18" ht="15" customHeight="1" x14ac:dyDescent="0.55000000000000004">
      <c r="A17" s="1" t="s">
        <v>32</v>
      </c>
      <c r="B17" s="1"/>
      <c r="C17" s="1">
        <v>1</v>
      </c>
      <c r="D17" s="1">
        <v>2</v>
      </c>
      <c r="E17" s="1">
        <v>3</v>
      </c>
      <c r="F17" s="1">
        <v>2</v>
      </c>
      <c r="G17" s="1"/>
      <c r="H17" s="1">
        <v>1</v>
      </c>
      <c r="I17" s="1"/>
      <c r="J17" s="1">
        <v>1</v>
      </c>
      <c r="K17" s="1">
        <v>1</v>
      </c>
      <c r="L17" s="1"/>
      <c r="M17" s="1">
        <v>2</v>
      </c>
      <c r="N17" s="1">
        <v>13</v>
      </c>
      <c r="P17" s="3">
        <f>(D17+E17)/(F17+0.1)</f>
        <v>2.3809523809523809</v>
      </c>
      <c r="Q17" s="3">
        <f t="shared" si="1"/>
        <v>6.3636363636363633</v>
      </c>
      <c r="R17" s="3">
        <f>SUM(D17:H17)/(I17+0.1)</f>
        <v>80</v>
      </c>
    </row>
    <row r="18" spans="1:18" ht="15" customHeight="1" x14ac:dyDescent="0.55000000000000004">
      <c r="A18" s="1" t="s">
        <v>20</v>
      </c>
      <c r="B18" s="1"/>
      <c r="C18" s="1">
        <v>2</v>
      </c>
      <c r="D18" s="1">
        <v>6</v>
      </c>
      <c r="E18" s="1">
        <v>14</v>
      </c>
      <c r="F18" s="1">
        <v>9</v>
      </c>
      <c r="G18" s="1">
        <v>2</v>
      </c>
      <c r="H18" s="1">
        <v>7</v>
      </c>
      <c r="I18" s="1">
        <v>4</v>
      </c>
      <c r="J18" s="1">
        <v>3</v>
      </c>
      <c r="K18" s="1"/>
      <c r="L18" s="1">
        <v>1</v>
      </c>
      <c r="M18" s="1"/>
      <c r="N18" s="1">
        <v>48</v>
      </c>
      <c r="P18" s="3">
        <f>(D18+E18)/(F18+0.1)</f>
        <v>2.197802197802198</v>
      </c>
      <c r="Q18" s="3">
        <f t="shared" si="1"/>
        <v>3.186813186813187</v>
      </c>
      <c r="R18" s="3">
        <f>SUM(D18:H18)/(I18+0.1)</f>
        <v>9.2682926829268304</v>
      </c>
    </row>
    <row r="19" spans="1:18" ht="15" customHeight="1" x14ac:dyDescent="0.55000000000000004">
      <c r="A19" s="1" t="s">
        <v>16</v>
      </c>
      <c r="B19" s="1"/>
      <c r="C19" s="1">
        <v>3</v>
      </c>
      <c r="D19" s="1">
        <v>5</v>
      </c>
      <c r="E19" s="1">
        <v>4</v>
      </c>
      <c r="F19" s="1">
        <v>4</v>
      </c>
      <c r="G19" s="1"/>
      <c r="H19" s="1">
        <v>5</v>
      </c>
      <c r="I19" s="1">
        <v>1</v>
      </c>
      <c r="J19" s="1">
        <v>1</v>
      </c>
      <c r="K19" s="1">
        <v>1</v>
      </c>
      <c r="L19" s="1">
        <v>1</v>
      </c>
      <c r="M19" s="1">
        <v>2</v>
      </c>
      <c r="N19" s="1">
        <v>27</v>
      </c>
      <c r="P19" s="3">
        <f>(D19+E19)/(F19+0.1)</f>
        <v>2.1951219512195124</v>
      </c>
      <c r="Q19" s="3">
        <f t="shared" si="1"/>
        <v>2.5490196078431375</v>
      </c>
      <c r="R19" s="3">
        <f>SUM(D19:H19)/(I19+0.1)</f>
        <v>16.363636363636363</v>
      </c>
    </row>
    <row r="20" spans="1:18" ht="15" customHeight="1" x14ac:dyDescent="0.55000000000000004">
      <c r="A20" s="1" t="s">
        <v>39</v>
      </c>
      <c r="B20" s="1"/>
      <c r="C20" s="1">
        <v>6</v>
      </c>
      <c r="D20" s="1">
        <v>9</v>
      </c>
      <c r="E20" s="1">
        <v>19</v>
      </c>
      <c r="F20" s="1">
        <v>13</v>
      </c>
      <c r="G20" s="1">
        <v>2</v>
      </c>
      <c r="H20" s="1">
        <v>9</v>
      </c>
      <c r="I20" s="1">
        <v>4</v>
      </c>
      <c r="J20" s="1">
        <v>5</v>
      </c>
      <c r="K20" s="1">
        <v>11</v>
      </c>
      <c r="L20" s="1">
        <v>4</v>
      </c>
      <c r="M20" s="1">
        <v>4</v>
      </c>
      <c r="N20" s="1">
        <v>86</v>
      </c>
      <c r="P20" s="3">
        <f>(D20+E20)/(F20+0.1)</f>
        <v>2.1374045801526718</v>
      </c>
      <c r="Q20" s="3">
        <f t="shared" si="1"/>
        <v>3.6936936936936937</v>
      </c>
      <c r="R20" s="3">
        <f>SUM(D20:H20)/(I20+0.1)</f>
        <v>12.682926829268293</v>
      </c>
    </row>
    <row r="21" spans="1:18" ht="15" customHeight="1" x14ac:dyDescent="0.55000000000000004">
      <c r="A21" s="1" t="s">
        <v>23</v>
      </c>
      <c r="B21" s="1"/>
      <c r="C21" s="1">
        <v>7</v>
      </c>
      <c r="D21" s="1">
        <v>1</v>
      </c>
      <c r="E21" s="1">
        <v>7</v>
      </c>
      <c r="F21" s="1">
        <v>4</v>
      </c>
      <c r="G21" s="1">
        <v>4</v>
      </c>
      <c r="H21" s="1">
        <v>13</v>
      </c>
      <c r="I21" s="1">
        <v>5</v>
      </c>
      <c r="J21" s="1">
        <v>11</v>
      </c>
      <c r="K21" s="1">
        <v>16</v>
      </c>
      <c r="L21" s="1">
        <v>10</v>
      </c>
      <c r="M21" s="1">
        <v>8</v>
      </c>
      <c r="N21" s="1">
        <v>86</v>
      </c>
      <c r="P21" s="3">
        <f>(D21+E21)/(F21+0.1)</f>
        <v>1.9512195121951221</v>
      </c>
      <c r="Q21" s="3">
        <f t="shared" si="1"/>
        <v>0.70175438596491224</v>
      </c>
      <c r="R21" s="3">
        <f>SUM(D21:H21)/(I21+0.1)</f>
        <v>5.6862745098039218</v>
      </c>
    </row>
    <row r="22" spans="1:18" ht="15" customHeight="1" x14ac:dyDescent="0.55000000000000004">
      <c r="A22" s="1" t="s">
        <v>26</v>
      </c>
      <c r="B22" s="1"/>
      <c r="C22" s="1">
        <v>1</v>
      </c>
      <c r="D22" s="1">
        <v>3</v>
      </c>
      <c r="E22" s="1">
        <v>6</v>
      </c>
      <c r="F22" s="1">
        <v>5</v>
      </c>
      <c r="G22" s="1">
        <v>3</v>
      </c>
      <c r="H22" s="1">
        <v>1</v>
      </c>
      <c r="I22" s="1">
        <v>4</v>
      </c>
      <c r="J22" s="1">
        <v>4</v>
      </c>
      <c r="K22" s="1">
        <v>4</v>
      </c>
      <c r="L22" s="1">
        <v>6</v>
      </c>
      <c r="M22" s="1"/>
      <c r="N22" s="1">
        <v>37</v>
      </c>
      <c r="P22" s="3">
        <f>(D22+E22)/(F22+0.1)</f>
        <v>1.7647058823529413</v>
      </c>
      <c r="Q22" s="3">
        <f t="shared" si="1"/>
        <v>3.4146341463414638</v>
      </c>
      <c r="R22" s="3">
        <f>SUM(D22:H22)/(I22+0.1)</f>
        <v>4.3902439024390247</v>
      </c>
    </row>
    <row r="23" spans="1:18" ht="15" customHeight="1" x14ac:dyDescent="0.55000000000000004">
      <c r="A23" s="1" t="s">
        <v>38</v>
      </c>
      <c r="B23" s="1"/>
      <c r="C23" s="1">
        <v>1</v>
      </c>
      <c r="D23" s="1">
        <v>1</v>
      </c>
      <c r="E23" s="1">
        <v>7</v>
      </c>
      <c r="F23" s="1">
        <v>5</v>
      </c>
      <c r="G23" s="1">
        <v>2</v>
      </c>
      <c r="H23" s="1">
        <v>3</v>
      </c>
      <c r="I23" s="1">
        <v>1</v>
      </c>
      <c r="J23" s="1">
        <v>3</v>
      </c>
      <c r="K23" s="1">
        <v>5</v>
      </c>
      <c r="L23" s="1">
        <v>8</v>
      </c>
      <c r="M23" s="1">
        <v>4</v>
      </c>
      <c r="N23" s="1">
        <v>40</v>
      </c>
      <c r="P23" s="3">
        <f>(D23+E23)/(F23+0.1)</f>
        <v>1.5686274509803924</v>
      </c>
      <c r="Q23" s="3">
        <f t="shared" si="1"/>
        <v>2.5490196078431375</v>
      </c>
      <c r="R23" s="3">
        <f>SUM(D23:H23)/(I23+0.1)</f>
        <v>16.363636363636363</v>
      </c>
    </row>
    <row r="24" spans="1:18" ht="15" customHeight="1" x14ac:dyDescent="0.55000000000000004">
      <c r="A24" s="1" t="s">
        <v>22</v>
      </c>
      <c r="B24" s="1"/>
      <c r="C24" s="1"/>
      <c r="D24" s="1"/>
      <c r="E24" s="1">
        <v>6</v>
      </c>
      <c r="F24" s="1">
        <v>4</v>
      </c>
      <c r="G24" s="1">
        <v>1</v>
      </c>
      <c r="H24" s="1">
        <v>1</v>
      </c>
      <c r="I24" s="1"/>
      <c r="J24" s="1"/>
      <c r="K24" s="1">
        <v>1</v>
      </c>
      <c r="L24" s="1">
        <v>2</v>
      </c>
      <c r="M24" s="1">
        <v>1</v>
      </c>
      <c r="N24" s="1">
        <v>16</v>
      </c>
      <c r="P24" s="3">
        <f>(D24+E24)/(F24+0.1)</f>
        <v>1.4634146341463417</v>
      </c>
      <c r="Q24" s="3">
        <f t="shared" si="1"/>
        <v>4.7619047619047619</v>
      </c>
      <c r="R24" s="3">
        <f>SUM(D24:H24)/(I24+0.1)</f>
        <v>120</v>
      </c>
    </row>
    <row r="25" spans="1:18" ht="15" customHeight="1" x14ac:dyDescent="0.55000000000000004">
      <c r="A25" s="1" t="s">
        <v>36</v>
      </c>
      <c r="B25" s="1"/>
      <c r="C25" s="1"/>
      <c r="D25" s="1">
        <v>2</v>
      </c>
      <c r="E25" s="1"/>
      <c r="F25" s="1">
        <v>2</v>
      </c>
      <c r="G25" s="1"/>
      <c r="H25" s="1"/>
      <c r="I25" s="1">
        <v>1</v>
      </c>
      <c r="J25" s="1"/>
      <c r="K25" s="1"/>
      <c r="L25" s="1">
        <v>2</v>
      </c>
      <c r="M25" s="1"/>
      <c r="N25" s="1">
        <v>7</v>
      </c>
      <c r="P25" s="3">
        <f>(D25+E25)/(F25+0.1)</f>
        <v>0.95238095238095233</v>
      </c>
      <c r="Q25" s="3">
        <f t="shared" si="1"/>
        <v>40</v>
      </c>
      <c r="R25" s="3">
        <f>SUM(D25:H25)/(I25+0.1)</f>
        <v>3.6363636363636362</v>
      </c>
    </row>
    <row r="26" spans="1:18" ht="15" customHeight="1" x14ac:dyDescent="0.55000000000000004">
      <c r="A26" s="1" t="s">
        <v>14</v>
      </c>
      <c r="B26" s="1"/>
      <c r="C26" s="1">
        <v>1</v>
      </c>
      <c r="D26" s="1"/>
      <c r="E26" s="1">
        <v>1</v>
      </c>
      <c r="F26" s="1">
        <v>1</v>
      </c>
      <c r="G26" s="1"/>
      <c r="H26" s="1">
        <v>1</v>
      </c>
      <c r="I26" s="1"/>
      <c r="J26" s="1"/>
      <c r="K26" s="1"/>
      <c r="L26" s="1">
        <v>2</v>
      </c>
      <c r="M26" s="1">
        <v>2</v>
      </c>
      <c r="N26" s="1">
        <v>8</v>
      </c>
      <c r="P26" s="3">
        <f>(D26+E26)/(F26+0.1)</f>
        <v>0.90909090909090906</v>
      </c>
      <c r="Q26" s="3">
        <f t="shared" si="1"/>
        <v>1.8181818181818181</v>
      </c>
      <c r="R26" s="3">
        <f>SUM(D26:H26)/(I26+0.1)</f>
        <v>30</v>
      </c>
    </row>
    <row r="27" spans="1:18" ht="15" customHeight="1" x14ac:dyDescent="0.55000000000000004">
      <c r="A27" s="1" t="s">
        <v>21</v>
      </c>
      <c r="B27" s="1"/>
      <c r="C27" s="1">
        <v>1</v>
      </c>
      <c r="D27" s="1">
        <v>1</v>
      </c>
      <c r="E27" s="1"/>
      <c r="F27" s="1">
        <v>1</v>
      </c>
      <c r="G27" s="1"/>
      <c r="H27" s="1">
        <v>1</v>
      </c>
      <c r="I27" s="1">
        <v>1</v>
      </c>
      <c r="J27" s="1"/>
      <c r="K27" s="1"/>
      <c r="L27" s="1"/>
      <c r="M27" s="1">
        <v>1</v>
      </c>
      <c r="N27" s="1">
        <v>6</v>
      </c>
      <c r="P27" s="3">
        <f>(D27+E27)/(F27+0.1)</f>
        <v>0.90909090909090906</v>
      </c>
      <c r="Q27" s="3">
        <f t="shared" si="1"/>
        <v>1.8181818181818181</v>
      </c>
      <c r="R27" s="3">
        <f>SUM(D27:H27)/(I27+0.1)</f>
        <v>2.7272727272727271</v>
      </c>
    </row>
    <row r="28" spans="1:18" ht="15" customHeight="1" x14ac:dyDescent="0.55000000000000004">
      <c r="A28" s="1" t="s">
        <v>17</v>
      </c>
      <c r="B28" s="1"/>
      <c r="C28" s="1"/>
      <c r="D28" s="1"/>
      <c r="E28" s="1"/>
      <c r="F28" s="1"/>
      <c r="G28" s="1"/>
      <c r="H28" s="1"/>
      <c r="I28" s="1">
        <v>1</v>
      </c>
      <c r="J28" s="1">
        <v>2</v>
      </c>
      <c r="K28" s="1">
        <v>2</v>
      </c>
      <c r="L28" s="1">
        <v>1</v>
      </c>
      <c r="M28" s="1">
        <v>3</v>
      </c>
      <c r="N28" s="1">
        <v>9</v>
      </c>
      <c r="P28" s="3">
        <f>(D28+E28)/(F28+0.1)</f>
        <v>0</v>
      </c>
      <c r="Q28" s="3">
        <f t="shared" si="1"/>
        <v>0</v>
      </c>
      <c r="R28" s="3">
        <f>SUM(D28:H28)/(I28+0.1)</f>
        <v>0</v>
      </c>
    </row>
    <row r="29" spans="1:18" ht="15" customHeight="1" x14ac:dyDescent="0.55000000000000004">
      <c r="A29" s="1" t="s">
        <v>27</v>
      </c>
      <c r="B29" s="1"/>
      <c r="C29" s="1"/>
      <c r="D29" s="1"/>
      <c r="E29" s="1"/>
      <c r="F29" s="1">
        <v>1</v>
      </c>
      <c r="G29" s="1"/>
      <c r="H29" s="1">
        <v>1</v>
      </c>
      <c r="I29" s="1"/>
      <c r="J29" s="1"/>
      <c r="K29" s="1"/>
      <c r="L29" s="1"/>
      <c r="M29" s="1"/>
      <c r="N29" s="1">
        <v>2</v>
      </c>
      <c r="P29" s="3">
        <f>(D29+E29)/(F29+0.1)</f>
        <v>0</v>
      </c>
      <c r="Q29" s="3">
        <f t="shared" si="1"/>
        <v>0.90909090909090906</v>
      </c>
      <c r="R29" s="3">
        <f>SUM(D29:H29)/(I29+0.1)</f>
        <v>20</v>
      </c>
    </row>
    <row r="30" spans="1:18" ht="15" customHeight="1" x14ac:dyDescent="0.55000000000000004">
      <c r="A30" s="1" t="s">
        <v>12</v>
      </c>
      <c r="B30" s="1">
        <v>1</v>
      </c>
      <c r="C30" s="1">
        <v>56</v>
      </c>
      <c r="D30" s="1">
        <v>154</v>
      </c>
      <c r="E30" s="1">
        <v>209</v>
      </c>
      <c r="F30" s="1">
        <v>114</v>
      </c>
      <c r="G30" s="1">
        <v>49</v>
      </c>
      <c r="H30" s="1">
        <v>110</v>
      </c>
      <c r="I30" s="1">
        <v>66</v>
      </c>
      <c r="J30" s="1">
        <v>75</v>
      </c>
      <c r="K30" s="1">
        <v>106</v>
      </c>
      <c r="L30" s="1">
        <v>113</v>
      </c>
      <c r="M30" s="1">
        <v>65</v>
      </c>
      <c r="N30" s="1">
        <v>1118</v>
      </c>
    </row>
  </sheetData>
  <sortState xmlns:xlrd2="http://schemas.microsoft.com/office/spreadsheetml/2017/richdata2" ref="A1:Q30">
    <sortCondition descending="1" ref="P1:P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Kirsch</dc:creator>
  <cp:lastModifiedBy>Steve Kirsch</cp:lastModifiedBy>
  <dcterms:created xsi:type="dcterms:W3CDTF">2024-04-19T07:38:58Z</dcterms:created>
  <dcterms:modified xsi:type="dcterms:W3CDTF">2024-04-19T11:06:40Z</dcterms:modified>
</cp:coreProperties>
</file>